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attuyer\Desktop\GRENOBLE 18\Diplômes\Bac AEPA\Pearltrees\Organisation de la formation\Horaires\"/>
    </mc:Choice>
  </mc:AlternateContent>
  <bookViews>
    <workbookView xWindow="0" yWindow="0" windowWidth="20490" windowHeight="7020"/>
  </bookViews>
  <sheets>
    <sheet name="Table 1" sheetId="1" r:id="rId1"/>
  </sheets>
  <definedNames>
    <definedName name="_xlnm.Print_Area" localSheetId="0">'Table 1'!$A$1:$K$31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" i="1" l="1"/>
  <c r="K18" i="1"/>
  <c r="K19" i="1"/>
  <c r="K20" i="1"/>
  <c r="K21" i="1"/>
  <c r="K22" i="1"/>
  <c r="K23" i="1"/>
  <c r="K24" i="1"/>
  <c r="K25" i="1"/>
  <c r="K17" i="1"/>
  <c r="J18" i="1"/>
  <c r="J19" i="1"/>
  <c r="J20" i="1"/>
  <c r="J21" i="1"/>
  <c r="J22" i="1"/>
  <c r="J23" i="1"/>
  <c r="J24" i="1"/>
  <c r="J25" i="1"/>
  <c r="J17" i="1"/>
  <c r="K10" i="1"/>
  <c r="K11" i="1"/>
  <c r="K12" i="1"/>
  <c r="K13" i="1"/>
  <c r="K14" i="1"/>
  <c r="K15" i="1"/>
  <c r="J10" i="1"/>
  <c r="J11" i="1"/>
  <c r="J12" i="1"/>
  <c r="J13" i="1"/>
  <c r="J14" i="1"/>
  <c r="J15" i="1"/>
  <c r="J9" i="1"/>
  <c r="K9" i="1"/>
  <c r="I25" i="1"/>
  <c r="I18" i="1"/>
  <c r="I19" i="1"/>
  <c r="I20" i="1"/>
  <c r="I21" i="1"/>
  <c r="I22" i="1"/>
  <c r="I23" i="1"/>
  <c r="I24" i="1"/>
  <c r="I17" i="1"/>
  <c r="I10" i="1"/>
  <c r="I11" i="1"/>
  <c r="I12" i="1"/>
  <c r="I14" i="1"/>
  <c r="I15" i="1"/>
  <c r="I9" i="1"/>
  <c r="G24" i="1"/>
  <c r="G25" i="1"/>
  <c r="G18" i="1"/>
  <c r="G19" i="1"/>
  <c r="G20" i="1"/>
  <c r="G21" i="1"/>
  <c r="G22" i="1"/>
  <c r="G23" i="1"/>
  <c r="G17" i="1"/>
  <c r="G13" i="1"/>
  <c r="G10" i="1"/>
  <c r="G11" i="1"/>
  <c r="G12" i="1"/>
  <c r="G14" i="1"/>
  <c r="G15" i="1"/>
  <c r="G9" i="1"/>
</calcChain>
</file>

<file path=xl/comments1.xml><?xml version="1.0" encoding="utf-8"?>
<comments xmlns="http://schemas.openxmlformats.org/spreadsheetml/2006/main">
  <authors>
    <author>mmurat</author>
  </authors>
  <commentList>
    <comment ref="A15" authorId="0" shapeId="0">
      <text>
        <r>
          <rPr>
            <b/>
            <sz val="9"/>
            <color indexed="81"/>
            <rFont val="Tahoma"/>
            <family val="2"/>
          </rPr>
          <t xml:space="preserve">mmurat: </t>
        </r>
        <r>
          <rPr>
            <sz val="9"/>
            <color indexed="81"/>
            <rFont val="Tahoma"/>
            <family val="2"/>
          </rPr>
          <t xml:space="preserve">pour cette spécialité, l'economie gestion est retenue au détriment de l'économie droit ( Art 4)
</t>
        </r>
      </text>
    </comment>
    <comment ref="A21" authorId="0" shapeId="0">
      <text>
        <r>
          <rPr>
            <b/>
            <sz val="9"/>
            <color indexed="81"/>
            <rFont val="Tahoma"/>
            <family val="2"/>
          </rPr>
          <t>mmurat:</t>
        </r>
        <r>
          <rPr>
            <sz val="9"/>
            <color indexed="81"/>
            <rFont val="Tahoma"/>
            <family val="2"/>
          </rPr>
          <t xml:space="preserve">
pour cette spécialité, la langue vivante B est retenue au détriment de la physique chimie (Art 4)</t>
        </r>
      </text>
    </comment>
  </commentList>
</comments>
</file>

<file path=xl/sharedStrings.xml><?xml version="1.0" encoding="utf-8"?>
<sst xmlns="http://schemas.openxmlformats.org/spreadsheetml/2006/main" count="50" uniqueCount="50">
  <si>
    <r>
      <rPr>
        <sz val="10"/>
        <rFont val="Arial"/>
        <family val="2"/>
      </rPr>
      <t>Bulletin officiel n° 1 du 3-1-2019</t>
    </r>
  </si>
  <si>
    <r>
      <rPr>
        <b/>
        <sz val="10"/>
        <color rgb="FF17818E"/>
        <rFont val="Arial"/>
        <family val="2"/>
      </rPr>
      <t>Annexe 1 - Volume horaire de référence</t>
    </r>
    <r>
      <rPr>
        <b/>
        <sz val="8"/>
        <color rgb="FF818181"/>
        <rFont val="Arial"/>
        <family val="2"/>
      </rPr>
      <t xml:space="preserve">* </t>
    </r>
    <r>
      <rPr>
        <b/>
        <sz val="10"/>
        <color rgb="FF17818E"/>
        <rFont val="Arial"/>
        <family val="2"/>
      </rPr>
      <t xml:space="preserve">correspondant à une durée de </t>
    </r>
    <r>
      <rPr>
        <b/>
        <sz val="10"/>
        <color rgb="FFFF0000"/>
        <rFont val="Arial"/>
        <family val="2"/>
      </rPr>
      <t>84 semaines</t>
    </r>
  </si>
  <si>
    <r>
      <rPr>
        <b/>
        <sz val="10"/>
        <color rgb="FF17818E"/>
        <rFont val="Arial"/>
        <family val="2"/>
      </rPr>
      <t xml:space="preserve">d’enseignement, </t>
    </r>
    <r>
      <rPr>
        <b/>
        <sz val="10"/>
        <color rgb="FFFF0000"/>
        <rFont val="Arial"/>
        <family val="2"/>
      </rPr>
      <t>22 semaines de PFMP</t>
    </r>
    <r>
      <rPr>
        <b/>
        <sz val="10"/>
        <color rgb="FF17818E"/>
        <rFont val="Arial"/>
        <family val="2"/>
      </rPr>
      <t xml:space="preserve"> et </t>
    </r>
    <r>
      <rPr>
        <b/>
        <sz val="10"/>
        <color rgb="FFFF0000"/>
        <rFont val="Arial"/>
        <family val="2"/>
      </rPr>
      <t>2 semaines d’examen</t>
    </r>
  </si>
  <si>
    <t xml:space="preserve"> TOTAL SEMAINES DE SCOLARISATION = 84+22+2 = 108 SEMAINES SUR 3 ANNEES - 36 SEMAINES PAR AN</t>
  </si>
  <si>
    <t>SI 6 SEMAINES PFMP = 30 SEMAINES COURS</t>
  </si>
  <si>
    <t>SI 8 SEMAINES PFMP = 28 SEMAINES COURS</t>
  </si>
  <si>
    <t>SI 8 SEMAINES PFMP+ 2 EX= 26 SEMAINES COURS</t>
  </si>
  <si>
    <t>30 + 28 +26 = 84</t>
  </si>
  <si>
    <t>TOTAL/ 84</t>
  </si>
  <si>
    <t>TOTAL/  30</t>
  </si>
  <si>
    <t>TOTAL/ 28</t>
  </si>
  <si>
    <t>TOTAL/ 26</t>
  </si>
  <si>
    <r>
      <rPr>
        <sz val="9"/>
        <color rgb="FF17818E"/>
        <rFont val="Arial"/>
        <family val="2"/>
      </rPr>
      <t>Seconde professionnelle</t>
    </r>
  </si>
  <si>
    <r>
      <rPr>
        <sz val="9"/>
        <color rgb="FF17818E"/>
        <rFont val="Arial"/>
        <family val="2"/>
      </rPr>
      <t>Première professionnelle</t>
    </r>
  </si>
  <si>
    <r>
      <rPr>
        <sz val="9"/>
        <color rgb="FF17818E"/>
        <rFont val="Arial"/>
        <family val="2"/>
      </rPr>
      <t>Terminale professionnelle</t>
    </r>
  </si>
  <si>
    <r>
      <rPr>
        <sz val="9"/>
        <rFont val="Arial"/>
        <family val="2"/>
      </rPr>
      <t>Total sur 3 ans</t>
    </r>
  </si>
  <si>
    <t>H HEBDO
SUR LE 
CYCLE</t>
  </si>
  <si>
    <t>2nde</t>
  </si>
  <si>
    <t>1ère</t>
  </si>
  <si>
    <t>Term.</t>
  </si>
  <si>
    <r>
      <rPr>
        <b/>
        <sz val="11"/>
        <rFont val="Arial"/>
        <family val="2"/>
      </rPr>
      <t>Enseignements professionnels</t>
    </r>
  </si>
  <si>
    <r>
      <rPr>
        <sz val="10"/>
        <rFont val="Arial"/>
        <family val="2"/>
      </rPr>
      <t>Enseignement professionnel</t>
    </r>
  </si>
  <si>
    <r>
      <rPr>
        <sz val="10"/>
        <rFont val="Arial"/>
        <family val="2"/>
      </rPr>
      <t xml:space="preserve">Enseignements professionnels et français en co-intervention </t>
    </r>
    <r>
      <rPr>
        <sz val="8"/>
        <color rgb="FF818181"/>
        <rFont val="Arial"/>
        <family val="2"/>
      </rPr>
      <t>(a)</t>
    </r>
  </si>
  <si>
    <r>
      <rPr>
        <sz val="10"/>
        <rFont val="Arial"/>
        <family val="2"/>
      </rPr>
      <t xml:space="preserve">Enseignements professionnels et mathématiques-sciences en co- intervention </t>
    </r>
    <r>
      <rPr>
        <sz val="8"/>
        <color rgb="FF818181"/>
        <rFont val="Arial"/>
        <family val="2"/>
      </rPr>
      <t>(a)</t>
    </r>
  </si>
  <si>
    <r>
      <rPr>
        <sz val="10"/>
        <rFont val="Arial"/>
        <family val="2"/>
      </rPr>
      <t>Réalisation d’un chef d'œuvre</t>
    </r>
  </si>
  <si>
    <r>
      <rPr>
        <sz val="10"/>
        <rFont val="Arial"/>
        <family val="2"/>
      </rPr>
      <t>-</t>
    </r>
  </si>
  <si>
    <t>-</t>
  </si>
  <si>
    <r>
      <rPr>
        <sz val="10"/>
        <rFont val="Arial"/>
        <family val="2"/>
      </rPr>
      <t>Prévention-santé-environnement</t>
    </r>
  </si>
  <si>
    <t xml:space="preserve">Économie-gestion </t>
  </si>
  <si>
    <r>
      <rPr>
        <b/>
        <sz val="11"/>
        <rFont val="Arial"/>
        <family val="2"/>
      </rPr>
      <t>Enseignements généraux</t>
    </r>
  </si>
  <si>
    <r>
      <rPr>
        <sz val="10"/>
        <rFont val="Arial"/>
        <family val="2"/>
      </rPr>
      <t>Français, histoire-géographie et enseignement moral et civique</t>
    </r>
  </si>
  <si>
    <t>Mathématiques</t>
  </si>
  <si>
    <r>
      <rPr>
        <sz val="10"/>
        <rFont val="Arial"/>
        <family val="2"/>
      </rPr>
      <t>Langue vivante A</t>
    </r>
  </si>
  <si>
    <t xml:space="preserve">Langue vivante B </t>
  </si>
  <si>
    <r>
      <rPr>
        <sz val="10"/>
        <rFont val="Arial"/>
        <family val="2"/>
      </rPr>
      <t>Arts appliqués et culture artistique</t>
    </r>
  </si>
  <si>
    <r>
      <rPr>
        <sz val="10"/>
        <rFont val="Arial"/>
        <family val="2"/>
      </rPr>
      <t>Éducation physique et sportive</t>
    </r>
  </si>
  <si>
    <r>
      <rPr>
        <b/>
        <sz val="11"/>
        <rFont val="Arial"/>
        <family val="2"/>
      </rPr>
      <t xml:space="preserve">Consolidation, accompagnement personnalisé et accompagnement au choix d’orientation </t>
    </r>
    <r>
      <rPr>
        <sz val="8"/>
        <color rgb="FF818181"/>
        <rFont val="Arial"/>
        <family val="2"/>
      </rPr>
      <t>(b) (c)</t>
    </r>
  </si>
  <si>
    <r>
      <rPr>
        <b/>
        <sz val="11"/>
        <rFont val="Arial"/>
        <family val="2"/>
      </rPr>
      <t>Total des heures</t>
    </r>
  </si>
  <si>
    <r>
      <rPr>
        <b/>
        <sz val="11"/>
        <rFont val="Arial"/>
        <family val="2"/>
      </rPr>
      <t>2 520</t>
    </r>
  </si>
  <si>
    <r>
      <rPr>
        <b/>
        <sz val="11"/>
        <rFont val="Arial"/>
        <family val="2"/>
      </rPr>
      <t>Période de formation en milieu professionnel</t>
    </r>
  </si>
  <si>
    <t>6 semaines</t>
  </si>
  <si>
    <t>8 semaines</t>
  </si>
  <si>
    <r>
      <rPr>
        <sz val="10"/>
        <rFont val="Arial"/>
        <family val="2"/>
      </rPr>
      <t xml:space="preserve">8
</t>
    </r>
    <r>
      <rPr>
        <sz val="10"/>
        <rFont val="Arial"/>
        <family val="2"/>
      </rPr>
      <t>semaines</t>
    </r>
  </si>
  <si>
    <r>
      <rPr>
        <b/>
        <sz val="11"/>
        <rFont val="Arial"/>
        <family val="2"/>
      </rPr>
      <t xml:space="preserve">18 à 22
</t>
    </r>
    <r>
      <rPr>
        <b/>
        <sz val="11"/>
        <rFont val="Arial"/>
        <family val="2"/>
      </rPr>
      <t>semaines</t>
    </r>
  </si>
  <si>
    <t>22 Semaines</t>
  </si>
  <si>
    <r>
      <rPr>
        <sz val="9"/>
        <color rgb="FF818181"/>
        <rFont val="Arial"/>
        <family val="2"/>
      </rPr>
      <t>(a) : La dotation horaire professeur est égale au double du volume horaire élève.</t>
    </r>
  </si>
  <si>
    <r>
      <rPr>
        <sz val="9"/>
        <color rgb="FF818181"/>
        <rFont val="Arial"/>
        <family val="2"/>
      </rPr>
      <t>(b) : Y compris les heures dédiées à la consolidation des acquis des élèves en fonction de leurs besoins à l’issue d’un positionnement en début de classe de seconde.</t>
    </r>
  </si>
  <si>
    <r>
      <rPr>
        <sz val="9"/>
        <color rgb="FF818181"/>
        <rFont val="Arial"/>
        <family val="2"/>
      </rPr>
      <t>(c) : En terminale : insertion professionnelle (préparation à l’emploi : recherche, CV, entretiens, etc.) ou poursuite d'études (renforcement méthodologique, etc.)</t>
    </r>
  </si>
  <si>
    <r>
      <rPr>
        <sz val="9"/>
        <color rgb="FF818181"/>
        <rFont val="Arial"/>
        <family val="2"/>
      </rPr>
      <t>*Volume horaire élève identique quelle que soit la spécialité (2 520 h).</t>
    </r>
  </si>
  <si>
    <r>
      <rPr>
        <sz val="10"/>
        <rFont val="Arial"/>
        <family val="2"/>
      </rPr>
      <t>© Ministère de l'Éducation nationale et de la Jeunesse &gt; www.education.gouv.fr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</si>
</sst>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;###0"/>
  </numFmts>
  <fonts count="18" x14ac:knownFonts="1">
    <font>
      <sz val="10"/>
      <color rgb="FF000000"/>
      <name val="Times New Roman"/>
      <charset val="204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17818E"/>
      <name val="Arial"/>
      <family val="2"/>
    </font>
    <font>
      <b/>
      <sz val="8"/>
      <color rgb="FF818181"/>
      <name val="Arial"/>
      <family val="2"/>
    </font>
    <font>
      <sz val="9"/>
      <color rgb="FF17818E"/>
      <name val="Arial"/>
      <family val="2"/>
    </font>
    <font>
      <sz val="8"/>
      <color rgb="FF818181"/>
      <name val="Arial"/>
      <family val="2"/>
    </font>
    <font>
      <sz val="9"/>
      <color rgb="FF81818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0070C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16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/>
    </xf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/>
    </xf>
    <xf numFmtId="0" fontId="15" fillId="0" borderId="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2" fontId="15" fillId="0" borderId="5" xfId="0" applyNumberFormat="1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 wrapText="1"/>
    </xf>
    <xf numFmtId="2" fontId="15" fillId="0" borderId="5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2" fontId="15" fillId="0" borderId="0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2" fontId="15" fillId="0" borderId="6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1"/>
  <sheetViews>
    <sheetView tabSelected="1" workbookViewId="0">
      <selection activeCell="A21" sqref="A21"/>
    </sheetView>
  </sheetViews>
  <sheetFormatPr baseColWidth="10" defaultColWidth="9.33203125" defaultRowHeight="12.75" x14ac:dyDescent="0.2"/>
  <cols>
    <col min="1" max="1" width="62.1640625" customWidth="1"/>
    <col min="2" max="5" width="17.33203125" customWidth="1"/>
    <col min="6" max="6" width="2.1640625" customWidth="1"/>
    <col min="7" max="7" width="10.33203125" customWidth="1"/>
    <col min="8" max="8" width="3.1640625" customWidth="1"/>
  </cols>
  <sheetData>
    <row r="1" spans="1:16" ht="14.1" customHeight="1" x14ac:dyDescent="0.2">
      <c r="A1" s="1" t="s">
        <v>0</v>
      </c>
    </row>
    <row r="2" spans="1:16" ht="14.1" customHeight="1" x14ac:dyDescent="0.2">
      <c r="A2" s="41" t="s">
        <v>1</v>
      </c>
      <c r="E2">
        <f>(84+22+2)/3</f>
        <v>36</v>
      </c>
    </row>
    <row r="3" spans="1:16" ht="14.1" customHeight="1" x14ac:dyDescent="0.2">
      <c r="A3" s="2" t="s">
        <v>2</v>
      </c>
    </row>
    <row r="4" spans="1:16" ht="14.1" customHeight="1" x14ac:dyDescent="0.2">
      <c r="A4" s="2"/>
    </row>
    <row r="5" spans="1:16" ht="14.1" customHeight="1" x14ac:dyDescent="0.2">
      <c r="A5" s="23" t="s">
        <v>3</v>
      </c>
    </row>
    <row r="6" spans="1:16" ht="14.1" customHeight="1" x14ac:dyDescent="0.2">
      <c r="A6" s="2"/>
    </row>
    <row r="7" spans="1:16" ht="38.25" x14ac:dyDescent="0.2">
      <c r="B7" s="26" t="s">
        <v>4</v>
      </c>
      <c r="C7" s="26" t="s">
        <v>5</v>
      </c>
      <c r="D7" s="26" t="s">
        <v>6</v>
      </c>
      <c r="E7" s="24" t="s">
        <v>7</v>
      </c>
      <c r="F7" s="27"/>
      <c r="G7" s="24" t="s">
        <v>8</v>
      </c>
      <c r="H7" s="25"/>
      <c r="I7" s="28" t="s">
        <v>9</v>
      </c>
      <c r="J7" s="28" t="s">
        <v>10</v>
      </c>
      <c r="K7" s="28" t="s">
        <v>11</v>
      </c>
      <c r="L7" s="36"/>
      <c r="M7" s="37"/>
      <c r="N7" s="37"/>
      <c r="O7" s="37"/>
      <c r="P7" s="37"/>
    </row>
    <row r="8" spans="1:16" ht="38.25" x14ac:dyDescent="0.2">
      <c r="A8" s="3"/>
      <c r="B8" s="21" t="s">
        <v>12</v>
      </c>
      <c r="C8" s="21" t="s">
        <v>13</v>
      </c>
      <c r="D8" s="21" t="s">
        <v>14</v>
      </c>
      <c r="E8" s="30" t="s">
        <v>15</v>
      </c>
      <c r="G8" s="28" t="s">
        <v>16</v>
      </c>
      <c r="H8" s="39"/>
      <c r="I8" s="28" t="s">
        <v>17</v>
      </c>
      <c r="J8" s="28" t="s">
        <v>18</v>
      </c>
      <c r="K8" s="28" t="s">
        <v>19</v>
      </c>
    </row>
    <row r="9" spans="1:16" ht="21.95" customHeight="1" x14ac:dyDescent="0.2">
      <c r="A9" s="15" t="s">
        <v>20</v>
      </c>
      <c r="B9" s="6">
        <v>450</v>
      </c>
      <c r="C9" s="6">
        <v>420</v>
      </c>
      <c r="D9" s="6">
        <v>390</v>
      </c>
      <c r="E9" s="34">
        <v>1260</v>
      </c>
      <c r="G9" s="33">
        <f>E9/84</f>
        <v>15</v>
      </c>
      <c r="H9" s="40"/>
      <c r="I9" s="33">
        <f>B9/30</f>
        <v>15</v>
      </c>
      <c r="J9" s="33">
        <f>C9/28</f>
        <v>15</v>
      </c>
      <c r="K9" s="33">
        <f>D9/26</f>
        <v>15</v>
      </c>
    </row>
    <row r="10" spans="1:16" ht="21.95" customHeight="1" x14ac:dyDescent="0.2">
      <c r="A10" s="16" t="s">
        <v>21</v>
      </c>
      <c r="B10" s="8">
        <v>330</v>
      </c>
      <c r="C10" s="8">
        <v>266</v>
      </c>
      <c r="D10" s="8">
        <v>260</v>
      </c>
      <c r="E10" s="31">
        <v>856</v>
      </c>
      <c r="G10" s="33">
        <f t="shared" ref="G10:G25" si="0">E10/84</f>
        <v>10.19047619047619</v>
      </c>
      <c r="H10" s="40"/>
      <c r="I10" s="33">
        <f>B10/30</f>
        <v>11</v>
      </c>
      <c r="J10" s="33">
        <f t="shared" ref="J10:J25" si="1">C10/28</f>
        <v>9.5</v>
      </c>
      <c r="K10" s="33">
        <f t="shared" ref="K10:K25" si="2">D10/26</f>
        <v>10</v>
      </c>
    </row>
    <row r="11" spans="1:16" ht="23.1" customHeight="1" x14ac:dyDescent="0.2">
      <c r="A11" s="17" t="s">
        <v>22</v>
      </c>
      <c r="B11" s="8">
        <v>30</v>
      </c>
      <c r="C11" s="8">
        <v>28</v>
      </c>
      <c r="D11" s="8">
        <v>13</v>
      </c>
      <c r="E11" s="31">
        <v>71</v>
      </c>
      <c r="G11" s="33">
        <f t="shared" si="0"/>
        <v>0.84523809523809523</v>
      </c>
      <c r="H11" s="40"/>
      <c r="I11" s="33">
        <f>B11/30</f>
        <v>1</v>
      </c>
      <c r="J11" s="33">
        <f t="shared" si="1"/>
        <v>1</v>
      </c>
      <c r="K11" s="33">
        <f t="shared" si="2"/>
        <v>0.5</v>
      </c>
    </row>
    <row r="12" spans="1:16" ht="35.1" customHeight="1" x14ac:dyDescent="0.2">
      <c r="A12" s="17" t="s">
        <v>23</v>
      </c>
      <c r="B12" s="8">
        <v>30</v>
      </c>
      <c r="C12" s="8">
        <v>14</v>
      </c>
      <c r="D12" s="8">
        <v>13</v>
      </c>
      <c r="E12" s="31">
        <v>57</v>
      </c>
      <c r="G12" s="33">
        <f t="shared" si="0"/>
        <v>0.6785714285714286</v>
      </c>
      <c r="H12" s="40"/>
      <c r="I12" s="33">
        <f>B12/30</f>
        <v>1</v>
      </c>
      <c r="J12" s="33">
        <f t="shared" si="1"/>
        <v>0.5</v>
      </c>
      <c r="K12" s="33">
        <f t="shared" si="2"/>
        <v>0.5</v>
      </c>
    </row>
    <row r="13" spans="1:16" ht="21.95" customHeight="1" x14ac:dyDescent="0.2">
      <c r="A13" s="16" t="s">
        <v>24</v>
      </c>
      <c r="B13" s="9" t="s">
        <v>25</v>
      </c>
      <c r="C13" s="8">
        <v>56</v>
      </c>
      <c r="D13" s="8">
        <v>52</v>
      </c>
      <c r="E13" s="31">
        <v>108</v>
      </c>
      <c r="G13" s="33">
        <f>E13/54</f>
        <v>2</v>
      </c>
      <c r="H13" s="40"/>
      <c r="I13" s="33" t="s">
        <v>26</v>
      </c>
      <c r="J13" s="33">
        <f t="shared" si="1"/>
        <v>2</v>
      </c>
      <c r="K13" s="33">
        <f t="shared" si="2"/>
        <v>2</v>
      </c>
    </row>
    <row r="14" spans="1:16" ht="21.95" customHeight="1" x14ac:dyDescent="0.2">
      <c r="A14" s="16" t="s">
        <v>27</v>
      </c>
      <c r="B14" s="8">
        <v>30</v>
      </c>
      <c r="C14" s="8">
        <v>28</v>
      </c>
      <c r="D14" s="8">
        <v>26</v>
      </c>
      <c r="E14" s="31">
        <v>84</v>
      </c>
      <c r="G14" s="33">
        <f t="shared" si="0"/>
        <v>1</v>
      </c>
      <c r="H14" s="40"/>
      <c r="I14" s="33">
        <f>B14/30</f>
        <v>1</v>
      </c>
      <c r="J14" s="33">
        <f t="shared" si="1"/>
        <v>1</v>
      </c>
      <c r="K14" s="33">
        <f t="shared" si="2"/>
        <v>1</v>
      </c>
    </row>
    <row r="15" spans="1:16" ht="23.1" customHeight="1" x14ac:dyDescent="0.2">
      <c r="A15" s="16" t="s">
        <v>28</v>
      </c>
      <c r="B15" s="8">
        <v>30</v>
      </c>
      <c r="C15" s="8">
        <v>28</v>
      </c>
      <c r="D15" s="8">
        <v>26</v>
      </c>
      <c r="E15" s="31">
        <v>84</v>
      </c>
      <c r="G15" s="33">
        <f t="shared" si="0"/>
        <v>1</v>
      </c>
      <c r="H15" s="40"/>
      <c r="I15" s="33">
        <f>B15/30</f>
        <v>1</v>
      </c>
      <c r="J15" s="33">
        <f t="shared" si="1"/>
        <v>1</v>
      </c>
      <c r="K15" s="33">
        <f t="shared" si="2"/>
        <v>1</v>
      </c>
    </row>
    <row r="16" spans="1:16" ht="9.75" customHeight="1" x14ac:dyDescent="0.2">
      <c r="A16" s="4"/>
      <c r="B16" s="10"/>
      <c r="C16" s="10"/>
      <c r="D16" s="11"/>
      <c r="E16" s="32"/>
      <c r="G16" s="29"/>
      <c r="H16" s="29"/>
    </row>
    <row r="17" spans="1:11" ht="23.1" customHeight="1" x14ac:dyDescent="0.2">
      <c r="A17" s="18" t="s">
        <v>29</v>
      </c>
      <c r="B17" s="12">
        <v>360</v>
      </c>
      <c r="C17" s="6">
        <v>336</v>
      </c>
      <c r="D17" s="6">
        <v>299</v>
      </c>
      <c r="E17" s="12">
        <v>995</v>
      </c>
      <c r="G17" s="33">
        <f t="shared" si="0"/>
        <v>11.845238095238095</v>
      </c>
      <c r="H17" s="40"/>
      <c r="I17" s="33">
        <f t="shared" ref="I17:I25" si="3">B17/30</f>
        <v>12</v>
      </c>
      <c r="J17" s="33">
        <f t="shared" si="1"/>
        <v>12</v>
      </c>
      <c r="K17" s="33">
        <f t="shared" si="2"/>
        <v>11.5</v>
      </c>
    </row>
    <row r="18" spans="1:11" ht="21.95" customHeight="1" x14ac:dyDescent="0.2">
      <c r="A18" s="19" t="s">
        <v>30</v>
      </c>
      <c r="B18" s="13">
        <v>105</v>
      </c>
      <c r="C18" s="8">
        <v>84</v>
      </c>
      <c r="D18" s="14">
        <v>78</v>
      </c>
      <c r="E18" s="12">
        <v>267</v>
      </c>
      <c r="G18" s="33">
        <f t="shared" si="0"/>
        <v>3.1785714285714284</v>
      </c>
      <c r="H18" s="40"/>
      <c r="I18" s="33">
        <f t="shared" si="3"/>
        <v>3.5</v>
      </c>
      <c r="J18" s="33">
        <f t="shared" si="1"/>
        <v>3</v>
      </c>
      <c r="K18" s="33">
        <f t="shared" si="2"/>
        <v>3</v>
      </c>
    </row>
    <row r="19" spans="1:11" ht="21.95" customHeight="1" x14ac:dyDescent="0.2">
      <c r="A19" s="19" t="s">
        <v>31</v>
      </c>
      <c r="B19" s="13">
        <v>45</v>
      </c>
      <c r="C19" s="8">
        <v>56</v>
      </c>
      <c r="D19" s="14">
        <v>39</v>
      </c>
      <c r="E19" s="12">
        <v>140</v>
      </c>
      <c r="G19" s="33">
        <f t="shared" si="0"/>
        <v>1.6666666666666667</v>
      </c>
      <c r="H19" s="40"/>
      <c r="I19" s="33">
        <f t="shared" si="3"/>
        <v>1.5</v>
      </c>
      <c r="J19" s="33">
        <f t="shared" si="1"/>
        <v>2</v>
      </c>
      <c r="K19" s="33">
        <f t="shared" si="2"/>
        <v>1.5</v>
      </c>
    </row>
    <row r="20" spans="1:11" ht="21.95" customHeight="1" x14ac:dyDescent="0.2">
      <c r="A20" s="19" t="s">
        <v>32</v>
      </c>
      <c r="B20" s="13">
        <v>60</v>
      </c>
      <c r="C20" s="8">
        <v>56</v>
      </c>
      <c r="D20" s="14">
        <v>52</v>
      </c>
      <c r="E20" s="12">
        <v>168</v>
      </c>
      <c r="G20" s="33">
        <f t="shared" si="0"/>
        <v>2</v>
      </c>
      <c r="H20" s="40"/>
      <c r="I20" s="33">
        <f t="shared" si="3"/>
        <v>2</v>
      </c>
      <c r="J20" s="33">
        <f t="shared" si="1"/>
        <v>2</v>
      </c>
      <c r="K20" s="33">
        <f t="shared" si="2"/>
        <v>2</v>
      </c>
    </row>
    <row r="21" spans="1:11" ht="21.95" customHeight="1" x14ac:dyDescent="0.2">
      <c r="A21" s="19" t="s">
        <v>33</v>
      </c>
      <c r="B21" s="13">
        <v>45</v>
      </c>
      <c r="C21" s="8">
        <v>42</v>
      </c>
      <c r="D21" s="14">
        <v>39</v>
      </c>
      <c r="E21" s="12">
        <v>126</v>
      </c>
      <c r="G21" s="33">
        <f t="shared" si="0"/>
        <v>1.5</v>
      </c>
      <c r="H21" s="40"/>
      <c r="I21" s="33">
        <f t="shared" si="3"/>
        <v>1.5</v>
      </c>
      <c r="J21" s="33">
        <f t="shared" si="1"/>
        <v>1.5</v>
      </c>
      <c r="K21" s="33">
        <f t="shared" si="2"/>
        <v>1.5</v>
      </c>
    </row>
    <row r="22" spans="1:11" ht="21.95" customHeight="1" x14ac:dyDescent="0.2">
      <c r="A22" s="19" t="s">
        <v>34</v>
      </c>
      <c r="B22" s="13">
        <v>30</v>
      </c>
      <c r="C22" s="8">
        <v>28</v>
      </c>
      <c r="D22" s="14">
        <v>26</v>
      </c>
      <c r="E22" s="12">
        <v>84</v>
      </c>
      <c r="G22" s="33">
        <f t="shared" si="0"/>
        <v>1</v>
      </c>
      <c r="H22" s="40"/>
      <c r="I22" s="33">
        <f t="shared" si="3"/>
        <v>1</v>
      </c>
      <c r="J22" s="33">
        <f t="shared" si="1"/>
        <v>1</v>
      </c>
      <c r="K22" s="33">
        <f t="shared" si="2"/>
        <v>1</v>
      </c>
    </row>
    <row r="23" spans="1:11" ht="21.95" customHeight="1" x14ac:dyDescent="0.2">
      <c r="A23" s="19" t="s">
        <v>35</v>
      </c>
      <c r="B23" s="13">
        <v>75</v>
      </c>
      <c r="C23" s="8">
        <v>70</v>
      </c>
      <c r="D23" s="14">
        <v>65</v>
      </c>
      <c r="E23" s="12">
        <v>210</v>
      </c>
      <c r="G23" s="33">
        <f t="shared" si="0"/>
        <v>2.5</v>
      </c>
      <c r="H23" s="40"/>
      <c r="I23" s="33">
        <f t="shared" si="3"/>
        <v>2.5</v>
      </c>
      <c r="J23" s="33">
        <f t="shared" si="1"/>
        <v>2.5</v>
      </c>
      <c r="K23" s="33">
        <f t="shared" si="2"/>
        <v>2.5</v>
      </c>
    </row>
    <row r="24" spans="1:11" ht="39.950000000000003" customHeight="1" x14ac:dyDescent="0.2">
      <c r="A24" s="20" t="s">
        <v>36</v>
      </c>
      <c r="B24" s="6">
        <v>90</v>
      </c>
      <c r="C24" s="6">
        <v>84</v>
      </c>
      <c r="D24" s="6">
        <v>91</v>
      </c>
      <c r="E24" s="6">
        <v>265</v>
      </c>
      <c r="G24" s="33">
        <f t="shared" si="0"/>
        <v>3.1547619047619047</v>
      </c>
      <c r="H24" s="40"/>
      <c r="I24" s="33">
        <f t="shared" si="3"/>
        <v>3</v>
      </c>
      <c r="J24" s="33">
        <f t="shared" si="1"/>
        <v>3</v>
      </c>
      <c r="K24" s="33">
        <f t="shared" si="2"/>
        <v>3.5</v>
      </c>
    </row>
    <row r="25" spans="1:11" ht="21.95" customHeight="1" x14ac:dyDescent="0.2">
      <c r="A25" s="18" t="s">
        <v>37</v>
      </c>
      <c r="B25" s="6">
        <v>900</v>
      </c>
      <c r="C25" s="6">
        <v>840</v>
      </c>
      <c r="D25" s="6">
        <v>780</v>
      </c>
      <c r="E25" s="7" t="s">
        <v>38</v>
      </c>
      <c r="G25" s="33">
        <f t="shared" si="0"/>
        <v>30</v>
      </c>
      <c r="H25" s="40"/>
      <c r="I25" s="33">
        <f t="shared" si="3"/>
        <v>30</v>
      </c>
      <c r="J25" s="33">
        <f t="shared" si="1"/>
        <v>30</v>
      </c>
      <c r="K25" s="33">
        <f t="shared" si="2"/>
        <v>30</v>
      </c>
    </row>
    <row r="26" spans="1:11" ht="48" customHeight="1" x14ac:dyDescent="0.2">
      <c r="A26" s="18" t="s">
        <v>39</v>
      </c>
      <c r="B26" s="9" t="s">
        <v>40</v>
      </c>
      <c r="C26" s="9" t="s">
        <v>41</v>
      </c>
      <c r="D26" s="22" t="s">
        <v>42</v>
      </c>
      <c r="E26" s="22" t="s">
        <v>43</v>
      </c>
      <c r="G26" s="35" t="s">
        <v>44</v>
      </c>
      <c r="H26" s="38"/>
    </row>
    <row r="27" spans="1:11" ht="12" customHeight="1" x14ac:dyDescent="0.2">
      <c r="A27" s="5" t="s">
        <v>45</v>
      </c>
    </row>
    <row r="28" spans="1:11" ht="12" customHeight="1" x14ac:dyDescent="0.2">
      <c r="A28" s="5" t="s">
        <v>46</v>
      </c>
    </row>
    <row r="29" spans="1:11" ht="12" customHeight="1" x14ac:dyDescent="0.2">
      <c r="A29" s="5" t="s">
        <v>47</v>
      </c>
    </row>
    <row r="30" spans="1:11" ht="12" customHeight="1" x14ac:dyDescent="0.2">
      <c r="A30" s="5" t="s">
        <v>48</v>
      </c>
    </row>
    <row r="31" spans="1:11" ht="14.1" customHeight="1" x14ac:dyDescent="0.2">
      <c r="A31" s="1" t="s">
        <v>49</v>
      </c>
    </row>
  </sheetData>
  <pageMargins left="0.38" right="0.11811023622047245" top="0.23622047244094491" bottom="0.19685039370078741" header="0.11811023622047245" footer="0.11811023622047245"/>
  <pageSetup paperSize="9" scale="85" orientation="landscape" r:id="rId1"/>
  <ignoredErrors>
    <ignoredError sqref="G13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Table 1</vt:lpstr>
      <vt:lpstr>'Table 1'!Zone_d_impression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Administration centrale</dc:creator>
  <cp:keywords/>
  <dc:description/>
  <cp:lastModifiedBy>Audrey Attuyer</cp:lastModifiedBy>
  <cp:revision/>
  <dcterms:created xsi:type="dcterms:W3CDTF">2019-01-08T15:50:32Z</dcterms:created>
  <dcterms:modified xsi:type="dcterms:W3CDTF">2020-05-11T14:52:32Z</dcterms:modified>
  <cp:category/>
  <cp:contentStatus/>
</cp:coreProperties>
</file>